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fs01\dokumenti$\audovicic\My Documents\01_GRAD POREČ\01_JEDNOSTAVNA NABAVA\2025-jednostavna nabava\Izgradnja dijela oborinske kanalizacije Gornji Špadići-Istarska-KOM\"/>
    </mc:Choice>
  </mc:AlternateContent>
  <xr:revisionPtr revIDLastSave="0" documentId="8_{A2735999-9DB1-495E-A20A-FD91410E3947}" xr6:coauthVersionLast="47" xr6:coauthVersionMax="47" xr10:uidLastSave="{00000000-0000-0000-0000-000000000000}"/>
  <bookViews>
    <workbookView xWindow="28680" yWindow="-135" windowWidth="29040" windowHeight="15720" xr2:uid="{00000000-000D-0000-FFFF-FFFF00000000}"/>
  </bookViews>
  <sheets>
    <sheet name="Troškovnik-za ponuditelje"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0" i="14" l="1"/>
  <c r="F106" i="14"/>
  <c r="F105" i="14"/>
  <c r="F101" i="14"/>
  <c r="F97" i="14"/>
  <c r="F93" i="14"/>
  <c r="F89" i="14"/>
  <c r="F85" i="14"/>
  <c r="F81" i="14"/>
  <c r="F77" i="14"/>
  <c r="F73" i="14"/>
  <c r="F72" i="14"/>
  <c r="F68" i="14"/>
  <c r="F64" i="14"/>
  <c r="F60" i="14"/>
  <c r="F56" i="14"/>
  <c r="F52" i="14"/>
  <c r="F48" i="14"/>
  <c r="F44" i="14"/>
  <c r="F40" i="14"/>
  <c r="F39" i="14"/>
  <c r="F35" i="14"/>
  <c r="F31" i="14"/>
  <c r="F27" i="14"/>
  <c r="F23" i="14"/>
  <c r="F19" i="14"/>
  <c r="F15" i="14"/>
  <c r="F14" i="14"/>
  <c r="F10" i="14"/>
  <c r="F113" i="14" l="1"/>
  <c r="F126" i="14" s="1"/>
  <c r="F128" i="14" s="1"/>
  <c r="F130" i="14" s="1"/>
</calcChain>
</file>

<file path=xl/sharedStrings.xml><?xml version="1.0" encoding="utf-8"?>
<sst xmlns="http://schemas.openxmlformats.org/spreadsheetml/2006/main" count="104" uniqueCount="84">
  <si>
    <t>1.</t>
  </si>
  <si>
    <t>2.</t>
  </si>
  <si>
    <t>3.</t>
  </si>
  <si>
    <t>4.</t>
  </si>
  <si>
    <t>5.</t>
  </si>
  <si>
    <t>kom</t>
  </si>
  <si>
    <t>m'</t>
  </si>
  <si>
    <t>Rezanje postojećeg asfalta reznom pločom na mjestima spoja postojećeg i novog asfalta. Obračun po m'.</t>
  </si>
  <si>
    <t>6.</t>
  </si>
  <si>
    <t>7.</t>
  </si>
  <si>
    <t>8.</t>
  </si>
  <si>
    <t>9.</t>
  </si>
  <si>
    <t>11.</t>
  </si>
  <si>
    <t>12.</t>
  </si>
  <si>
    <t>13.</t>
  </si>
  <si>
    <t xml:space="preserve"> Dobava i ugradba ljevano željeznih linijskih rešetki (dim. svjetlog presjeka 50x30 cm, C250) na vrh stjenki linijskog kanala. Prije ugradbe potrebno je provjeriti visinu rešetke u odnosu na uzdužni i poprečni pad prometnice te eventulna odstupanja visine ab stjenke linijskog kanala korigirati (štemanjem i obradom korekturnim malterom sa prethodnim premazom SN vezom). Okvir rešetke potrebno je fiksirati čeličnim ankerima fi 10 mm dužine 15 cm zabušenim u a.b. stjenku (4 ankera po jednom okviru). Obračun po m komadu linijske rešetke komplet prema opisu ove stavke.</t>
  </si>
  <si>
    <t>Dobava, doprema i ugradba betonskih ivičnjaka dim. 25x15 cm. Stavka obuhvaća: iskop temelja za ivičnjak, sabijanje dna temelja vibro pločom, izrada betonske posteljice, dobava i postava ivičnjaka, zalaganje ivičnjaka betonom klase C 20/25, fugiranje finim cementnim malterom 1:3, planiranje čiste zemlje po zoni zahvata, utovar u kamion i odvoz otpadnog materijala na depo. Obračun po m' komplet.</t>
  </si>
  <si>
    <t>a) na dužinu do 5000 m</t>
  </si>
  <si>
    <t>Izrada armirano betonskog revizionog okna svjetlog otvora 100x100 cm dubine do 1,80 m, od vodonepropusnog betona C 25/30.  Zidove okna izvoditi u dvostranoj oplati uz obavezno vibriranje. U cijenu stavke uključena izrada, postava i skidanje dvostrane oplate. Cijenom je obuhvaćena izrada hidraulični ispravne kinet na dnu okna. Zidove armirati sa armaturnom mrežom Q 385 a a.b. ploču sa Q 503 u gornjoj i donjoj zoni konstrukcije. Debljine zidova, dna i arm. bet. pokrovne ploče su 20 cm.  Unutrašnje površine obraditi finim cementnim malterom. Iskop,  zatrpavanje, lj.ž. poklopac dim 60x60 cm   se posebno obračunava. Obračun po komadu komplet.</t>
  </si>
  <si>
    <t>Nabava, doprema i ugradnja lijevanog željeznog poklopca dimenzija 60×60 cm ili fi 60 cm. Obračun po komadu kompletnog ugrađenog poklopca.</t>
  </si>
  <si>
    <t>Nabava, doprema i ugradnja kišnih ljevano-željeznih rešetki s okvirom. Obračun po komadu ugrađene rešetke.</t>
  </si>
  <si>
    <t>a) 40x40 cm, C250 ovalna</t>
  </si>
  <si>
    <t>14.</t>
  </si>
  <si>
    <t>15.</t>
  </si>
  <si>
    <t>16.</t>
  </si>
  <si>
    <t>d) cijev promjera fi 250 mm</t>
  </si>
  <si>
    <t>e) cijev promjera fi 300 mm</t>
  </si>
  <si>
    <t>18.</t>
  </si>
  <si>
    <t>19.</t>
  </si>
  <si>
    <t>OBORINSKA KANALIZACIJA NA VIŠE LOKACIJA  -  UKUPNO</t>
  </si>
  <si>
    <t>a) beton C 16/20</t>
  </si>
  <si>
    <t>d) armatura</t>
  </si>
  <si>
    <t>kg</t>
  </si>
  <si>
    <t>m</t>
  </si>
  <si>
    <t>b) poklopac Klasa C 250</t>
  </si>
  <si>
    <t>22.</t>
  </si>
  <si>
    <t>23.</t>
  </si>
  <si>
    <t>24.</t>
  </si>
  <si>
    <r>
      <t>Iskop rova za kanalizaciju, slivnike, reviziona okna i linijske a.b. kanale. Rad obuhvaća kombinirano strojno - ručni iskop rova prema projektu odnosno zahtjevima nadzornog inženjera sa svim potrebnim radovima na razupiranju, odvodnji i privremenom deponiranju materijala na minimalnoj udaljenosti od 1,00 m od ruba rova, razastiranjem u stalnoj ili privremenoj deponiji, ili utovarom u prijev. sredstvo. Svjetla širina rova (razmak u dnu) i nagib pokosa definirani su projektom ili zahtjevom nad. inženjera. U cijenu je uključen iskop u tlu bez obzira na kategoriju, planiranje dna rova, sva potrebna razupiranja, crpljenje vode, privremeno deponiranje uzduž rova, utovar u prijev. sredstvo,  te čišćenje i uređenje terena u zoni rova. Obračun po m</t>
    </r>
    <r>
      <rPr>
        <vertAlign val="superscript"/>
        <sz val="10"/>
        <rFont val="Times New Roman"/>
        <family val="1"/>
        <charset val="238"/>
      </rPr>
      <t>3</t>
    </r>
    <r>
      <rPr>
        <sz val="10"/>
        <rFont val="Times New Roman"/>
        <family val="1"/>
        <charset val="238"/>
      </rPr>
      <t xml:space="preserve"> u sraslom stanju.</t>
    </r>
  </si>
  <si>
    <r>
      <t>m</t>
    </r>
    <r>
      <rPr>
        <vertAlign val="superscript"/>
        <sz val="10"/>
        <rFont val="Times New Roman"/>
        <family val="1"/>
        <charset val="238"/>
      </rPr>
      <t>3</t>
    </r>
  </si>
  <si>
    <r>
      <t>Nabava, doprema i izrada posteljice i zaštitnog sloja oko i iznad cijevi od pijeska granulacije 0-4 mm. Posteljica se izrađuje u sloju debljine 15 cm, a zaštitni sloj oko i iznad cijevi u sloju debljine 20 cm. Obračun po m</t>
    </r>
    <r>
      <rPr>
        <vertAlign val="superscript"/>
        <sz val="10"/>
        <rFont val="Times New Roman"/>
        <family val="1"/>
        <charset val="238"/>
      </rPr>
      <t>3</t>
    </r>
    <r>
      <rPr>
        <sz val="10"/>
        <rFont val="Times New Roman"/>
        <family val="1"/>
        <charset val="238"/>
      </rPr>
      <t>.</t>
    </r>
  </si>
  <si>
    <t>Probijanje stjenke a.b. okna d= 20,00 cm. Dimenzija proboja je f 300 mm. Obrada stjenke proboja finim cementnim malterom, nakon ugradbe PVC UKC cijevi, u jediničnoj je cijeni. Obračun po komadu.</t>
  </si>
  <si>
    <r>
      <t>Zatrpavanje kanala na zelenim površinama pogodnim (kamenim) materijalom iz iskopa sa nabijanjem u slojevima od 20 - 30 cm. Obračun po m</t>
    </r>
    <r>
      <rPr>
        <vertAlign val="superscript"/>
        <sz val="10"/>
        <rFont val="Times New Roman"/>
        <family val="1"/>
        <charset val="238"/>
      </rPr>
      <t>3</t>
    </r>
    <r>
      <rPr>
        <sz val="10"/>
        <rFont val="Times New Roman"/>
        <family val="1"/>
        <charset val="238"/>
      </rPr>
      <t xml:space="preserve"> u sraslom stanju</t>
    </r>
  </si>
  <si>
    <r>
      <t>Zatrpavanje kanala, stjenki revizionih okana, slivnika i linijskih kanala, tamponskim materijalom veličine zrna 0 - 64 mm sa nabijanjem u slojevima od 20 - 30 cm. Za rov u trupu ceste vrši se ispitivanje zbijenosti ispitivanjem modula stišljivosti Ms kružnom pločom koji mora iznositi 100 kN/cm</t>
    </r>
    <r>
      <rPr>
        <vertAlign val="superscript"/>
        <sz val="10"/>
        <rFont val="Times New Roman"/>
        <family val="1"/>
        <charset val="238"/>
      </rPr>
      <t>2</t>
    </r>
    <r>
      <rPr>
        <sz val="10"/>
        <rFont val="Times New Roman"/>
        <family val="1"/>
        <charset val="238"/>
      </rPr>
      <t>. Obračun po m</t>
    </r>
    <r>
      <rPr>
        <vertAlign val="superscript"/>
        <sz val="10"/>
        <rFont val="Times New Roman"/>
        <family val="1"/>
        <charset val="238"/>
      </rPr>
      <t>3</t>
    </r>
    <r>
      <rPr>
        <sz val="10"/>
        <rFont val="Times New Roman"/>
        <family val="1"/>
        <charset val="238"/>
      </rPr>
      <t xml:space="preserve"> u zbijenom stanju.</t>
    </r>
  </si>
  <si>
    <r>
      <t>Dobava, prevoz, nasipavanje i razastiranje čiste zemlje u sloju od 15 cm po vrhu kanala iskopanog na zelenim površinama. Obračun po m</t>
    </r>
    <r>
      <rPr>
        <vertAlign val="superscript"/>
        <sz val="10"/>
        <rFont val="Times New Roman"/>
        <family val="1"/>
        <charset val="238"/>
      </rPr>
      <t>3</t>
    </r>
    <r>
      <rPr>
        <sz val="10"/>
        <rFont val="Times New Roman"/>
        <family val="1"/>
        <charset val="238"/>
      </rPr>
      <t>.</t>
    </r>
  </si>
  <si>
    <t>Prijevoz nekvalitetnog materijala iz iskopa na gradski depo građevinskog materijala. Rad obuhvaća odvoz viška materijala na deponiju. Obračun po m3 u sraslom stanju bez koeficijenta rastresitosti.</t>
  </si>
  <si>
    <r>
      <t>Rijanje postojećeg asfaltnog sloja prometnice sa utovarom i odvozom izrijanog materijala na deponij. Obračun po m</t>
    </r>
    <r>
      <rPr>
        <vertAlign val="superscript"/>
        <sz val="10"/>
        <rFont val="Times New Roman"/>
        <family val="1"/>
        <charset val="238"/>
      </rPr>
      <t>2</t>
    </r>
    <r>
      <rPr>
        <sz val="10"/>
        <rFont val="Times New Roman"/>
        <family val="1"/>
        <charset val="238"/>
      </rPr>
      <t xml:space="preserve">. </t>
    </r>
  </si>
  <si>
    <t>a) debljina asfalta do 10 cm</t>
  </si>
  <si>
    <r>
      <t>m</t>
    </r>
    <r>
      <rPr>
        <vertAlign val="superscript"/>
        <sz val="10"/>
        <rFont val="Times New Roman"/>
        <family val="1"/>
        <charset val="238"/>
      </rPr>
      <t>2</t>
    </r>
  </si>
  <si>
    <r>
      <t>Dobava, doprema i ugradnja asfaltne mješavine na principu asfaltbetona po vrućem postupku od drobljenog kamenog materijala, kamene sitneži i drobljenog pijeska. Na površinu kolnika ugrađuje se habajući  sloj asfaltbetona AC 16 surf 50/70 (BNHS 16) u debljini od 5 cm.  Obračun po m</t>
    </r>
    <r>
      <rPr>
        <vertAlign val="superscript"/>
        <sz val="10"/>
        <rFont val="Times New Roman"/>
        <family val="1"/>
        <charset val="238"/>
      </rPr>
      <t>2</t>
    </r>
    <r>
      <rPr>
        <sz val="10"/>
        <rFont val="Times New Roman"/>
        <family val="1"/>
        <charset val="238"/>
      </rPr>
      <t xml:space="preserve"> stvarno ugrađenog  asfalt betona komplet.</t>
    </r>
  </si>
  <si>
    <r>
      <t>Dobava, doprema i betoniranje temelja, zidova, ploča i sl. sa betonom prema uputi nad. inž., izrada potrebne glatke oplate sa podupiranjem, te dobava i montaža armature. Obračun za beton po m</t>
    </r>
    <r>
      <rPr>
        <vertAlign val="superscript"/>
        <sz val="10"/>
        <rFont val="Times New Roman"/>
        <family val="1"/>
        <charset val="238"/>
      </rPr>
      <t>3</t>
    </r>
    <r>
      <rPr>
        <sz val="10"/>
        <rFont val="Times New Roman"/>
        <family val="1"/>
        <charset val="238"/>
      </rPr>
      <t>, za oplatu po m</t>
    </r>
    <r>
      <rPr>
        <vertAlign val="superscript"/>
        <sz val="10"/>
        <rFont val="Times New Roman"/>
        <family val="1"/>
        <charset val="238"/>
      </rPr>
      <t>2</t>
    </r>
    <r>
      <rPr>
        <sz val="10"/>
        <rFont val="Times New Roman"/>
        <family val="1"/>
        <charset val="238"/>
      </rPr>
      <t xml:space="preserve"> i za armaturu po kg.</t>
    </r>
  </si>
  <si>
    <t>Zaštita instalacija i vodova koji prilikom gradnje i eksploatacije građevine mogu biti ugrožene. Rad obuhvaća potpunu zaštitu instalacije prema uvjetima komunalnih poduzeća uključivo lociranje instalacije, strojno ručni iskop kanala oko instalacije, zaštita instalacije prema potrebi  PEHD cijevi, nabava, prijevoz i ugradba betona C16/20 za izradu obloge instalacijedebljine d=20 cm, te dobava, ugradnja i sabijanje zamjenskog materijala za zatrpavanje kanala. Obračun po m izvedene zaštite.</t>
  </si>
  <si>
    <r>
      <t>Nabava, doprema i ugradnja PVC UKC kanalizacijskih cijevi za odvod vode obodne čvrstoće SN 4 kN/cm</t>
    </r>
    <r>
      <rPr>
        <vertAlign val="superscript"/>
        <sz val="10"/>
        <rFont val="Times New Roman"/>
        <family val="1"/>
        <charset val="238"/>
      </rPr>
      <t>2</t>
    </r>
    <r>
      <rPr>
        <sz val="10"/>
        <rFont val="Times New Roman"/>
        <family val="1"/>
        <charset val="238"/>
      </rPr>
      <t xml:space="preserve">.  U cijenu uključiti spojni materijal, razvod duž trase građevine, spajanje cijevi. Po ugradnji treba izvršiti odgovarajuću provjeru vodonepropusnosti na nezasutom ali osiguranom dijelu ispitivane kanalizacije. Ispitivanje treba provesti u skladu s odredbama norme HRN-EN 1610. Obračun po m1 ugrađene kanalizacijske cijevi. </t>
    </r>
  </si>
  <si>
    <t>Dobava materijala, šalovanje, armiranje, betoniranje, rašalovanje linijskog a.b. kanala za odvod oborinske vode betonom C 25/30. Kanal je vanjskih dimenzija presjeka 70 x 70 - 85 cm. Debljina stjenke i dna kanala je 20 cm armirano sa armaturnom mrežom Q 385. Planiranje, ravnanje, tamponiranje i nabijanje dna građevinske jame vibro nabijačem u jediničnoj je cijeni. Obračun po m' .</t>
  </si>
  <si>
    <t>c) poklopac Klasa D 400</t>
  </si>
  <si>
    <r>
      <t>Priprema podloge za asfaltiranje. U jediničnoj cijeni strojno - ručna priprema podloge nakon izvedenih građevinskih radova sa dobavom, nasipavanjem, planiranjem i valjanjem kamenog tampona 0-30 mm do, debljine sloja d=15 cm, zbijenosti  od Ms= 100 kN/cm</t>
    </r>
    <r>
      <rPr>
        <vertAlign val="superscript"/>
        <sz val="10"/>
        <rFont val="Times New Roman"/>
        <family val="1"/>
        <charset val="238"/>
      </rPr>
      <t>2</t>
    </r>
    <r>
      <rPr>
        <sz val="10"/>
        <rFont val="Times New Roman"/>
        <family val="1"/>
        <charset val="238"/>
      </rPr>
      <t xml:space="preserve"> što se dokazuje ispitivanjem kružnom pločom. Obračun po m</t>
    </r>
    <r>
      <rPr>
        <vertAlign val="superscript"/>
        <sz val="10"/>
        <rFont val="Times New Roman"/>
        <family val="1"/>
        <charset val="238"/>
      </rPr>
      <t>2</t>
    </r>
    <r>
      <rPr>
        <sz val="10"/>
        <rFont val="Times New Roman"/>
        <family val="1"/>
        <charset val="238"/>
      </rPr>
      <t xml:space="preserve"> .</t>
    </r>
  </si>
  <si>
    <t>R.br.</t>
  </si>
  <si>
    <t>Opis stavke</t>
  </si>
  <si>
    <t>Jed. mj.</t>
  </si>
  <si>
    <t>Količina</t>
  </si>
  <si>
    <t>Jed. cijena</t>
  </si>
  <si>
    <t>Uk. iznos</t>
  </si>
  <si>
    <t>17.</t>
  </si>
  <si>
    <t>REKAPITULACIJA:</t>
  </si>
  <si>
    <t>UKUPNO (OBORINSKA KANALIZACIJA NA VIŠE LOKACIJA):</t>
  </si>
  <si>
    <t>PDV (25%):</t>
  </si>
  <si>
    <t>SVEUKUPNO:</t>
  </si>
  <si>
    <t>kanal</t>
  </si>
  <si>
    <t>Ponuditelj:</t>
  </si>
  <si>
    <t>m2</t>
  </si>
  <si>
    <t>Osiguranje regulacije prometa za vrijeme izvođenja radova na izgradnji kanalizacije, po i uz prometnice. Regulaciju prometa provesti postavom raznih prometnih i svjetlosnih signala. Izvesti prema prometnom rješenju i zahtjevu ustanove nadležne za sigurnost prometa. Obračun po m’.</t>
  </si>
  <si>
    <t>Osiguranje gradilišta. Postava zaštitne ograde na lokaciji  izvođenja radova, prije i za vrijeme izvođenja radova. Obračun po kompletu za cijelu trasu radova.</t>
  </si>
  <si>
    <t>kompl.</t>
  </si>
  <si>
    <t>komplet</t>
  </si>
  <si>
    <t>Istarska ul.</t>
  </si>
  <si>
    <t>Javna prometnica Gornji Špadići</t>
  </si>
  <si>
    <t>Izrada projekta prometnog rješenja. Jedinična cijena stavke uključuje sve potrebne terenske i uredske radove za izradu elaborata. Elaborat prometnog rješenja izraditi u min. četiri primjerka. Obračun po kompletu.</t>
  </si>
  <si>
    <t xml:space="preserve">Skidanje, čiščenje, postava na palete te privremeno deponiranje betonskih opločnika. Nakon polaganja infrastrukture, doprema i ugradba betonskog opločnika - tlakovca. Stavka obuhvaća pripremu terena, sabijanje planuma vibro pločom, dobava, dovoz, razastiranje i sabijanje mehanički zbijenog kamenog materijala veličine zrna 0-63 mm u sloju d= 15 cm, izrada posteljice d= 6 cm od mljevenog pijeska 0 - 4 mm,  postava postojećeg betonskog opločnika debljine 6 cm, fugiranje finim pijeskom, planiranje čiste zemlje po rubovima oplošne površine, utovar u kamion i odvoz otpadnog materijala na deponiju. U slučaju oštećenja tlakovca prilikom skidanja, potrebno je nabaviti i ugraditi novi tlakovac po uzoru na postojeći. Obračun po m2 opločene površine. </t>
  </si>
  <si>
    <t>10.</t>
  </si>
  <si>
    <t>20.</t>
  </si>
  <si>
    <t>21.</t>
  </si>
  <si>
    <t>25.</t>
  </si>
  <si>
    <t>IZGRADNJA OBORINSKE  KANALIZACIJE  U ISTARSKOJ ULICI U POREČU</t>
  </si>
  <si>
    <t>Izrada armirano betonskih uličnih slivnika svjetlog otvora 60x60 cm dubine 1,80 m, od vodonepropusnog betona C 25/30. Dubina taložnice mora biti min. 1,0 m. Zidove slivnika izvoditi u dvostranoj oplati uz obavezno vibriranje. U cijenu stavke uključena izrada, postava i skidanje dvostrane oplate. Cijenom je obuhvaćena obrada spoja cijevi i slivnika. Zidove armirati sa armaturnom mrežom Q 385 a a.b. ploču sa Q 503 u gornjoj i donjoj zoni konstrukcije. Debljine zidova, dna i arm. bet. pokrovne ploče su 20 cm.  Unutrašnje površine obraditi finim cementnim malterom. Iskop,  zatrpavanje, lj.ž. rešetka dim 40x40 cm i spojna cijev  se posebno obračunava. Obračun po komadu komplet.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</si>
</sst>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0.00;[Red]#,##0.00"/>
  </numFmts>
  <fonts count="10" x14ac:knownFonts="1">
    <font>
      <sz val="10"/>
      <name val="Arial"/>
      <charset val="238"/>
    </font>
    <font>
      <sz val="10"/>
      <name val="Arial"/>
      <family val="2"/>
      <charset val="238"/>
    </font>
    <font>
      <sz val="10"/>
      <name val="Times New Roman"/>
      <family val="1"/>
      <charset val="238"/>
    </font>
    <font>
      <b/>
      <sz val="10"/>
      <name val="Times New Roman"/>
      <family val="1"/>
      <charset val="238"/>
    </font>
    <font>
      <sz val="10"/>
      <color indexed="9"/>
      <name val="Times New Roman"/>
      <family val="1"/>
      <charset val="238"/>
    </font>
    <font>
      <sz val="10"/>
      <name val="Arial"/>
      <family val="2"/>
      <charset val="238"/>
    </font>
    <font>
      <sz val="10"/>
      <name val="Times New Roman"/>
      <family val="1"/>
    </font>
    <font>
      <vertAlign val="superscript"/>
      <sz val="10"/>
      <name val="Times New Roman"/>
      <family val="1"/>
      <charset val="238"/>
    </font>
    <font>
      <b/>
      <sz val="16"/>
      <name val="Times New Roman"/>
      <family val="1"/>
      <charset val="238"/>
    </font>
    <font>
      <sz val="11"/>
      <name val="Times New Roman"/>
      <family val="1"/>
      <charset val="23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92">
    <xf numFmtId="0" fontId="0" fillId="0" borderId="0" xfId="0"/>
    <xf numFmtId="0" fontId="2" fillId="0" borderId="0" xfId="0" applyFont="1"/>
    <xf numFmtId="0" fontId="2" fillId="0" borderId="0" xfId="0" applyFont="1" applyAlignment="1">
      <alignment horizontal="center" vertical="top"/>
    </xf>
    <xf numFmtId="0" fontId="3" fillId="0" borderId="0" xfId="0" applyFont="1" applyAlignment="1">
      <alignment horizontal="centerContinuous" vertical="justify"/>
    </xf>
    <xf numFmtId="0" fontId="2" fillId="0" borderId="0" xfId="0" applyFont="1" applyAlignment="1">
      <alignment horizontal="center" vertical="center"/>
    </xf>
    <xf numFmtId="4" fontId="2" fillId="0" borderId="0" xfId="1" applyNumberFormat="1"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 fontId="3" fillId="0" borderId="1" xfId="1" applyNumberFormat="1" applyFont="1" applyBorder="1" applyAlignment="1">
      <alignment horizontal="center" vertical="center"/>
    </xf>
    <xf numFmtId="4" fontId="2" fillId="0" borderId="0" xfId="0" applyNumberFormat="1"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justify" vertical="justify"/>
    </xf>
    <xf numFmtId="4" fontId="4" fillId="0" borderId="0" xfId="1" applyNumberFormat="1" applyFont="1" applyAlignment="1">
      <alignment horizontal="center" vertical="center"/>
    </xf>
    <xf numFmtId="4" fontId="3" fillId="0" borderId="1" xfId="0" applyNumberFormat="1" applyFont="1" applyBorder="1" applyAlignment="1">
      <alignment horizontal="center" vertical="center"/>
    </xf>
    <xf numFmtId="0" fontId="2" fillId="0" borderId="0" xfId="0" applyFont="1" applyAlignment="1">
      <alignment horizontal="center"/>
    </xf>
    <xf numFmtId="0" fontId="3" fillId="0" borderId="3"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horizontal="justify" vertical="top"/>
    </xf>
    <xf numFmtId="4" fontId="2" fillId="0" borderId="0" xfId="0" applyNumberFormat="1" applyFont="1" applyAlignment="1">
      <alignment horizontal="center" vertical="top"/>
    </xf>
    <xf numFmtId="4" fontId="2" fillId="0" borderId="0" xfId="1" applyNumberFormat="1" applyFont="1" applyFill="1" applyBorder="1" applyAlignment="1" applyProtection="1">
      <alignment horizontal="center" vertical="center"/>
    </xf>
    <xf numFmtId="4" fontId="3" fillId="0" borderId="3" xfId="1" applyNumberFormat="1" applyFont="1" applyFill="1" applyBorder="1" applyAlignment="1" applyProtection="1">
      <alignment horizontal="center" vertical="center"/>
    </xf>
    <xf numFmtId="4" fontId="3" fillId="0" borderId="0" xfId="1" applyNumberFormat="1" applyFont="1" applyFill="1" applyBorder="1" applyAlignment="1" applyProtection="1">
      <alignment horizontal="center" vertical="center"/>
    </xf>
    <xf numFmtId="165" fontId="2" fillId="0" borderId="0" xfId="0" applyNumberFormat="1" applyFont="1" applyAlignment="1">
      <alignment horizontal="center" vertical="center"/>
    </xf>
    <xf numFmtId="165" fontId="3" fillId="0" borderId="0" xfId="0" applyNumberFormat="1" applyFont="1" applyAlignment="1">
      <alignment horizontal="center" vertical="center"/>
    </xf>
    <xf numFmtId="2" fontId="2" fillId="0" borderId="0" xfId="0" applyNumberFormat="1" applyFont="1" applyAlignment="1">
      <alignment horizontal="center" vertical="top"/>
    </xf>
    <xf numFmtId="4" fontId="2" fillId="0" borderId="0" xfId="0" applyNumberFormat="1" applyFont="1" applyAlignment="1">
      <alignment horizontal="center"/>
    </xf>
    <xf numFmtId="4" fontId="2" fillId="0" borderId="0" xfId="0" applyNumberFormat="1" applyFont="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left" vertical="top" wrapText="1"/>
    </xf>
    <xf numFmtId="0" fontId="3" fillId="0" borderId="3" xfId="0" applyFont="1" applyBorder="1" applyAlignment="1">
      <alignment horizontal="justify" vertical="center"/>
    </xf>
    <xf numFmtId="0" fontId="2" fillId="0" borderId="3" xfId="0" applyFont="1" applyBorder="1" applyAlignment="1">
      <alignment horizontal="center" vertical="center"/>
    </xf>
    <xf numFmtId="4" fontId="2" fillId="0" borderId="3"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vertical="top"/>
    </xf>
    <xf numFmtId="164" fontId="6" fillId="0" borderId="0" xfId="1" applyFont="1" applyBorder="1" applyAlignment="1">
      <alignment horizontal="right"/>
    </xf>
    <xf numFmtId="0" fontId="6" fillId="0" borderId="0" xfId="0" applyFont="1" applyAlignment="1">
      <alignment horizontal="left" vertical="top" wrapText="1"/>
    </xf>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justify"/>
    </xf>
    <xf numFmtId="0" fontId="3" fillId="0" borderId="4" xfId="0" applyFont="1" applyBorder="1" applyAlignment="1">
      <alignment horizontal="center" vertical="top"/>
    </xf>
    <xf numFmtId="0" fontId="3" fillId="0" borderId="0" xfId="0" applyFont="1" applyAlignment="1">
      <alignment horizontal="center"/>
    </xf>
    <xf numFmtId="0" fontId="3" fillId="0" borderId="0" xfId="0" applyFont="1" applyAlignment="1">
      <alignment horizontal="center" vertical="center"/>
    </xf>
    <xf numFmtId="4" fontId="3" fillId="0" borderId="0" xfId="0" applyNumberFormat="1" applyFont="1" applyAlignment="1">
      <alignment horizontal="center" vertical="center"/>
    </xf>
    <xf numFmtId="4" fontId="3" fillId="0" borderId="5" xfId="0" applyNumberFormat="1" applyFont="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xf>
    <xf numFmtId="4" fontId="2" fillId="0" borderId="3" xfId="0" applyNumberFormat="1" applyFont="1" applyBorder="1" applyAlignment="1">
      <alignment horizontal="center"/>
    </xf>
    <xf numFmtId="165" fontId="3" fillId="0" borderId="6" xfId="0" applyNumberFormat="1" applyFont="1" applyBorder="1" applyAlignment="1">
      <alignment horizontal="center" vertical="center"/>
    </xf>
    <xf numFmtId="0" fontId="3" fillId="0" borderId="2" xfId="0" applyFont="1" applyBorder="1" applyAlignment="1">
      <alignment horizontal="center" vertical="top"/>
    </xf>
    <xf numFmtId="4" fontId="3" fillId="0" borderId="6" xfId="1" applyNumberFormat="1" applyFont="1" applyFill="1" applyBorder="1" applyAlignment="1" applyProtection="1">
      <alignment horizontal="center" vertical="center"/>
    </xf>
    <xf numFmtId="0" fontId="9" fillId="0" borderId="0" xfId="0" applyFont="1"/>
    <xf numFmtId="0" fontId="2" fillId="0" borderId="0" xfId="0" applyFont="1" applyAlignment="1">
      <alignment horizontal="left" vertical="top"/>
    </xf>
    <xf numFmtId="164" fontId="2" fillId="0" borderId="0" xfId="1" applyFont="1"/>
    <xf numFmtId="164" fontId="2" fillId="0" borderId="0" xfId="1" applyFont="1" applyFill="1"/>
    <xf numFmtId="0" fontId="2" fillId="0" borderId="0" xfId="0" applyFont="1" applyAlignment="1">
      <alignment horizontal="right" vertical="top"/>
    </xf>
    <xf numFmtId="0" fontId="5" fillId="0" borderId="0" xfId="0" applyFont="1" applyAlignment="1">
      <alignment horizontal="center" vertical="center" wrapText="1"/>
    </xf>
    <xf numFmtId="164" fontId="2" fillId="0" borderId="0" xfId="1" applyFont="1" applyBorder="1" applyAlignment="1">
      <alignment horizontal="center" vertical="center" wrapText="1"/>
    </xf>
    <xf numFmtId="0" fontId="2" fillId="0" borderId="0" xfId="0" applyFont="1" applyAlignment="1">
      <alignment horizontal="center" vertical="center" wrapText="1"/>
    </xf>
    <xf numFmtId="165" fontId="2" fillId="0" borderId="3" xfId="0" applyNumberFormat="1" applyFont="1" applyBorder="1" applyAlignment="1">
      <alignment horizontal="center" vertical="center"/>
    </xf>
    <xf numFmtId="164" fontId="6" fillId="0" borderId="0" xfId="1" applyFont="1" applyBorder="1" applyAlignment="1">
      <alignment horizontal="center" vertical="center"/>
    </xf>
    <xf numFmtId="4" fontId="2" fillId="0" borderId="0" xfId="0" applyNumberFormat="1" applyFont="1" applyAlignment="1">
      <alignment horizontal="center" vertical="center" wrapText="1"/>
    </xf>
    <xf numFmtId="164" fontId="6" fillId="0" borderId="0" xfId="1" applyFont="1" applyFill="1" applyBorder="1" applyAlignment="1">
      <alignment horizontal="center" vertical="center"/>
    </xf>
    <xf numFmtId="164" fontId="2" fillId="0" borderId="0" xfId="0" applyNumberFormat="1" applyFont="1"/>
    <xf numFmtId="4" fontId="2" fillId="0" borderId="0" xfId="1" applyNumberFormat="1" applyFont="1" applyFill="1" applyAlignment="1">
      <alignment horizontal="center" vertical="center"/>
    </xf>
    <xf numFmtId="0" fontId="2" fillId="0" borderId="0" xfId="0" applyFont="1" applyAlignment="1">
      <alignment horizontal="justify" vertical="top" wrapText="1"/>
    </xf>
    <xf numFmtId="0" fontId="2" fillId="0" borderId="0" xfId="0" applyFont="1" applyAlignment="1">
      <alignment wrapText="1"/>
    </xf>
    <xf numFmtId="0" fontId="2" fillId="0" borderId="0" xfId="0" applyFont="1" applyAlignment="1">
      <alignment horizontal="justify" vertical="center" wrapText="1"/>
    </xf>
    <xf numFmtId="0" fontId="2" fillId="0" borderId="0" xfId="0" applyFont="1" applyAlignment="1">
      <alignment vertical="center" wrapText="1"/>
    </xf>
    <xf numFmtId="0" fontId="5" fillId="0" borderId="0" xfId="0" applyFont="1" applyAlignment="1">
      <alignment wrapText="1"/>
    </xf>
    <xf numFmtId="0" fontId="2" fillId="0" borderId="0" xfId="0" applyFont="1" applyAlignment="1">
      <alignment vertical="top" wrapText="1"/>
    </xf>
    <xf numFmtId="0" fontId="2" fillId="0" borderId="0" xfId="0" applyFont="1" applyAlignment="1">
      <alignment horizontal="justify" vertical="top"/>
    </xf>
    <xf numFmtId="164" fontId="2" fillId="0" borderId="0" xfId="1" applyFont="1" applyBorder="1" applyAlignment="1">
      <alignment vertical="center" wrapText="1"/>
    </xf>
    <xf numFmtId="0" fontId="2" fillId="0" borderId="0" xfId="0" applyFont="1" applyAlignment="1">
      <alignment horizontal="justify" vertical="top"/>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top" wrapText="1"/>
    </xf>
    <xf numFmtId="0" fontId="8" fillId="0" borderId="0" xfId="0" applyFont="1" applyAlignment="1">
      <alignment horizontal="center" wrapText="1"/>
    </xf>
    <xf numFmtId="0" fontId="3" fillId="0" borderId="3" xfId="0" applyFont="1" applyBorder="1" applyAlignment="1">
      <alignment horizontal="left" vertical="center" wrapText="1"/>
    </xf>
    <xf numFmtId="0" fontId="5" fillId="0" borderId="3" xfId="0" applyFont="1" applyBorder="1" applyAlignment="1">
      <alignment horizontal="left" vertical="center" wrapText="1"/>
    </xf>
    <xf numFmtId="0" fontId="2" fillId="0" borderId="0" xfId="0" applyFont="1" applyAlignment="1">
      <alignment horizontal="justify" vertical="top" wrapText="1"/>
    </xf>
    <xf numFmtId="0" fontId="5" fillId="0" borderId="0" xfId="0" applyFont="1" applyAlignment="1">
      <alignment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justify" vertical="center" wrapText="1"/>
    </xf>
    <xf numFmtId="0" fontId="2" fillId="0" borderId="0" xfId="0" applyFont="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cellXfs>
  <cellStyles count="3">
    <cellStyle name="Normal 2" xfId="2" xr:uid="{F1B1D493-D8E2-489F-9FCA-97775B39BF39}"/>
    <cellStyle name="Normalno" xfId="0" builtinId="0"/>
    <cellStyle name="Zarez"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5EB3-8C74-49F9-97F9-EE17D823E4EF}">
  <dimension ref="A1:H145"/>
  <sheetViews>
    <sheetView tabSelected="1" workbookViewId="0">
      <selection activeCell="B12" sqref="B12:E12"/>
    </sheetView>
  </sheetViews>
  <sheetFormatPr defaultColWidth="9.140625" defaultRowHeight="12.75" x14ac:dyDescent="0.2"/>
  <cols>
    <col min="1" max="1" width="5" style="2" customWidth="1"/>
    <col min="2" max="2" width="30.42578125" style="11" customWidth="1"/>
    <col min="3" max="3" width="7.42578125" style="4" customWidth="1"/>
    <col min="4" max="4" width="10.85546875" style="5" customWidth="1"/>
    <col min="5" max="5" width="19.5703125" style="5" customWidth="1"/>
    <col min="6" max="6" width="15" style="12" customWidth="1"/>
    <col min="7" max="7" width="9.140625" style="1"/>
    <col min="8" max="8" width="12.42578125" style="1" bestFit="1" customWidth="1"/>
    <col min="9" max="16384" width="9.140625" style="1"/>
  </cols>
  <sheetData>
    <row r="1" spans="1:6" ht="19.5" customHeight="1" x14ac:dyDescent="0.2">
      <c r="A1" s="86"/>
      <c r="B1" s="87"/>
      <c r="C1" s="87"/>
      <c r="D1" s="87"/>
      <c r="E1" s="87"/>
      <c r="F1" s="88"/>
    </row>
    <row r="2" spans="1:6" ht="11.25" customHeight="1" x14ac:dyDescent="0.2">
      <c r="A2" s="40"/>
      <c r="B2" s="41"/>
      <c r="C2" s="42"/>
      <c r="D2" s="43"/>
      <c r="E2" s="43"/>
      <c r="F2" s="44"/>
    </row>
    <row r="3" spans="1:6" ht="22.7" customHeight="1" x14ac:dyDescent="0.2">
      <c r="A3" s="89" t="s">
        <v>82</v>
      </c>
      <c r="B3" s="90"/>
      <c r="C3" s="90"/>
      <c r="D3" s="90"/>
      <c r="E3" s="90"/>
      <c r="F3" s="91"/>
    </row>
    <row r="4" spans="1:6" ht="15" customHeight="1" x14ac:dyDescent="0.2">
      <c r="B4" s="3"/>
    </row>
    <row r="5" spans="1:6" ht="15" customHeight="1" x14ac:dyDescent="0.2">
      <c r="A5" s="27" t="s">
        <v>56</v>
      </c>
      <c r="B5" s="7" t="s">
        <v>57</v>
      </c>
      <c r="C5" s="6" t="s">
        <v>58</v>
      </c>
      <c r="D5" s="8" t="s">
        <v>59</v>
      </c>
      <c r="E5" s="13" t="s">
        <v>60</v>
      </c>
      <c r="F5" s="13" t="s">
        <v>61</v>
      </c>
    </row>
    <row r="6" spans="1:6" ht="10.5" customHeight="1" x14ac:dyDescent="0.2">
      <c r="B6" s="1"/>
      <c r="D6" s="9"/>
      <c r="E6" s="9"/>
      <c r="F6" s="9"/>
    </row>
    <row r="7" spans="1:6" ht="10.5" customHeight="1" x14ac:dyDescent="0.2">
      <c r="B7" s="1"/>
      <c r="D7" s="9"/>
      <c r="E7" s="9"/>
      <c r="F7" s="9"/>
    </row>
    <row r="8" spans="1:6" ht="26.45" customHeight="1" x14ac:dyDescent="0.2">
      <c r="A8" s="2" t="s">
        <v>0</v>
      </c>
      <c r="B8" s="80" t="s">
        <v>71</v>
      </c>
      <c r="C8" s="81"/>
      <c r="D8" s="81"/>
      <c r="E8" s="81"/>
      <c r="F8" s="19"/>
    </row>
    <row r="9" spans="1:6" ht="12.2" customHeight="1" x14ac:dyDescent="0.2">
      <c r="B9" s="65"/>
      <c r="C9" s="69"/>
      <c r="D9" s="56"/>
      <c r="E9" s="69"/>
      <c r="F9" s="19"/>
    </row>
    <row r="10" spans="1:6" x14ac:dyDescent="0.2">
      <c r="A10" s="16"/>
      <c r="B10" s="26"/>
      <c r="C10" s="14" t="s">
        <v>72</v>
      </c>
      <c r="D10" s="19">
        <v>1</v>
      </c>
      <c r="E10" s="25">
        <v>0</v>
      </c>
      <c r="F10" s="19">
        <f>D10*E10</f>
        <v>0</v>
      </c>
    </row>
    <row r="11" spans="1:6" ht="10.5" customHeight="1" x14ac:dyDescent="0.2">
      <c r="B11" s="1"/>
      <c r="D11" s="9"/>
      <c r="E11" s="9"/>
      <c r="F11" s="9"/>
    </row>
    <row r="12" spans="1:6" ht="55.5" customHeight="1" x14ac:dyDescent="0.2">
      <c r="A12" s="2" t="s">
        <v>1</v>
      </c>
      <c r="B12" s="80" t="s">
        <v>70</v>
      </c>
      <c r="C12" s="81"/>
      <c r="D12" s="81"/>
      <c r="E12" s="81"/>
      <c r="F12" s="19"/>
    </row>
    <row r="13" spans="1:6" ht="12.2" customHeight="1" x14ac:dyDescent="0.2">
      <c r="B13" s="65"/>
      <c r="C13" s="69"/>
      <c r="D13" s="56"/>
      <c r="E13" s="69"/>
      <c r="F13" s="19"/>
    </row>
    <row r="14" spans="1:6" x14ac:dyDescent="0.2">
      <c r="A14" s="16"/>
      <c r="B14" s="26" t="s">
        <v>74</v>
      </c>
      <c r="C14" s="14" t="s">
        <v>73</v>
      </c>
      <c r="D14" s="19">
        <v>1</v>
      </c>
      <c r="E14" s="25">
        <v>0</v>
      </c>
      <c r="F14" s="19">
        <f>D14*E14</f>
        <v>0</v>
      </c>
    </row>
    <row r="15" spans="1:6" x14ac:dyDescent="0.2">
      <c r="A15" s="16"/>
      <c r="B15" s="26" t="s">
        <v>75</v>
      </c>
      <c r="C15" s="14" t="s">
        <v>73</v>
      </c>
      <c r="D15" s="19">
        <v>1</v>
      </c>
      <c r="E15" s="25">
        <v>0</v>
      </c>
      <c r="F15" s="19">
        <f>D15*E15</f>
        <v>0</v>
      </c>
    </row>
    <row r="16" spans="1:6" ht="10.5" customHeight="1" x14ac:dyDescent="0.2">
      <c r="B16" s="1"/>
      <c r="D16" s="9"/>
      <c r="E16" s="9"/>
      <c r="F16" s="9"/>
    </row>
    <row r="17" spans="1:6" ht="43.5" customHeight="1" x14ac:dyDescent="0.2">
      <c r="A17" s="2" t="s">
        <v>2</v>
      </c>
      <c r="B17" s="80" t="s">
        <v>76</v>
      </c>
      <c r="C17" s="81"/>
      <c r="D17" s="81"/>
      <c r="E17" s="81"/>
      <c r="F17" s="19"/>
    </row>
    <row r="18" spans="1:6" ht="12.2" customHeight="1" x14ac:dyDescent="0.2">
      <c r="B18" s="65"/>
      <c r="C18" s="69"/>
      <c r="D18" s="56"/>
      <c r="E18" s="69"/>
      <c r="F18" s="19"/>
    </row>
    <row r="19" spans="1:6" x14ac:dyDescent="0.2">
      <c r="A19" s="16"/>
      <c r="B19" s="26"/>
      <c r="C19" s="14" t="s">
        <v>5</v>
      </c>
      <c r="D19" s="19">
        <v>1</v>
      </c>
      <c r="E19" s="25">
        <v>0</v>
      </c>
      <c r="F19" s="19">
        <f>D19*E19</f>
        <v>0</v>
      </c>
    </row>
    <row r="20" spans="1:6" ht="10.5" customHeight="1" x14ac:dyDescent="0.2">
      <c r="B20" s="1"/>
      <c r="D20" s="9"/>
      <c r="E20" s="9"/>
      <c r="F20" s="9"/>
    </row>
    <row r="21" spans="1:6" ht="129.75" customHeight="1" x14ac:dyDescent="0.2">
      <c r="A21" s="2" t="s">
        <v>3</v>
      </c>
      <c r="B21" s="80" t="s">
        <v>77</v>
      </c>
      <c r="C21" s="81"/>
      <c r="D21" s="81"/>
      <c r="E21" s="81"/>
      <c r="F21" s="19"/>
    </row>
    <row r="22" spans="1:6" ht="12.2" customHeight="1" x14ac:dyDescent="0.2">
      <c r="B22" s="65"/>
      <c r="C22" s="69"/>
      <c r="D22" s="56"/>
      <c r="E22" s="69"/>
      <c r="F22" s="19"/>
    </row>
    <row r="23" spans="1:6" ht="10.5" customHeight="1" x14ac:dyDescent="0.2">
      <c r="B23" s="1"/>
      <c r="C23" s="4" t="s">
        <v>69</v>
      </c>
      <c r="D23" s="9">
        <v>80</v>
      </c>
      <c r="E23" s="9">
        <v>0</v>
      </c>
      <c r="F23" s="9">
        <f>D23*E23</f>
        <v>0</v>
      </c>
    </row>
    <row r="24" spans="1:6" ht="11.25" customHeight="1" x14ac:dyDescent="0.2">
      <c r="A24" s="16"/>
      <c r="B24" s="71"/>
      <c r="C24" s="14"/>
      <c r="D24" s="19"/>
      <c r="E24" s="25"/>
      <c r="F24" s="19"/>
    </row>
    <row r="25" spans="1:6" ht="124.5" customHeight="1" x14ac:dyDescent="0.2">
      <c r="A25" s="2" t="s">
        <v>4</v>
      </c>
      <c r="B25" s="80" t="s">
        <v>38</v>
      </c>
      <c r="C25" s="81"/>
      <c r="D25" s="81"/>
      <c r="E25" s="81"/>
      <c r="F25" s="19"/>
    </row>
    <row r="26" spans="1:6" ht="12.2" customHeight="1" x14ac:dyDescent="0.2">
      <c r="B26" s="65"/>
      <c r="C26" s="69"/>
      <c r="D26" s="56"/>
      <c r="E26" s="69"/>
      <c r="F26" s="19"/>
    </row>
    <row r="27" spans="1:6" ht="15.75" x14ac:dyDescent="0.2">
      <c r="A27" s="16"/>
      <c r="B27" s="26" t="s">
        <v>67</v>
      </c>
      <c r="C27" s="14" t="s">
        <v>39</v>
      </c>
      <c r="D27" s="19">
        <v>85</v>
      </c>
      <c r="E27" s="25">
        <v>0</v>
      </c>
      <c r="F27" s="19">
        <f>D27*E27</f>
        <v>0</v>
      </c>
    </row>
    <row r="28" spans="1:6" x14ac:dyDescent="0.2">
      <c r="A28" s="16"/>
      <c r="B28" s="71"/>
      <c r="C28" s="14"/>
      <c r="D28" s="19"/>
      <c r="E28" s="25"/>
      <c r="F28" s="19"/>
    </row>
    <row r="29" spans="1:6" ht="45" customHeight="1" x14ac:dyDescent="0.2">
      <c r="A29" s="2" t="s">
        <v>8</v>
      </c>
      <c r="B29" s="80" t="s">
        <v>40</v>
      </c>
      <c r="C29" s="81"/>
      <c r="D29" s="81"/>
      <c r="E29" s="81"/>
      <c r="F29" s="19"/>
    </row>
    <row r="30" spans="1:6" ht="12.75" customHeight="1" x14ac:dyDescent="0.2">
      <c r="B30" s="65"/>
      <c r="C30" s="69"/>
      <c r="D30" s="56"/>
      <c r="E30" s="69"/>
      <c r="F30" s="19"/>
    </row>
    <row r="31" spans="1:6" ht="15.75" x14ac:dyDescent="0.2">
      <c r="B31" s="26"/>
      <c r="C31" s="14" t="s">
        <v>39</v>
      </c>
      <c r="D31" s="19">
        <v>55</v>
      </c>
      <c r="E31" s="25">
        <v>0</v>
      </c>
      <c r="F31" s="19">
        <f>D31*E31</f>
        <v>0</v>
      </c>
    </row>
    <row r="32" spans="1:6" x14ac:dyDescent="0.2">
      <c r="B32" s="26"/>
      <c r="C32" s="14"/>
      <c r="D32" s="19"/>
      <c r="E32" s="25"/>
      <c r="F32" s="19"/>
    </row>
    <row r="33" spans="1:6" ht="45.6" customHeight="1" x14ac:dyDescent="0.2">
      <c r="A33" s="2" t="s">
        <v>9</v>
      </c>
      <c r="B33" s="80" t="s">
        <v>41</v>
      </c>
      <c r="C33" s="82"/>
      <c r="D33" s="82"/>
      <c r="E33" s="82"/>
      <c r="F33" s="19"/>
    </row>
    <row r="34" spans="1:6" ht="13.7" customHeight="1" x14ac:dyDescent="0.2">
      <c r="B34" s="65"/>
      <c r="C34" s="70"/>
      <c r="D34" s="58"/>
      <c r="E34" s="70"/>
      <c r="F34" s="19"/>
    </row>
    <row r="35" spans="1:6" x14ac:dyDescent="0.2">
      <c r="A35" s="16"/>
      <c r="B35" s="18"/>
      <c r="C35" s="14" t="s">
        <v>5</v>
      </c>
      <c r="D35" s="19">
        <v>1</v>
      </c>
      <c r="E35" s="25">
        <v>0</v>
      </c>
      <c r="F35" s="19">
        <f>D35*E35</f>
        <v>0</v>
      </c>
    </row>
    <row r="36" spans="1:6" x14ac:dyDescent="0.2">
      <c r="B36" s="71"/>
      <c r="C36" s="14"/>
      <c r="D36" s="19"/>
      <c r="E36" s="25"/>
      <c r="F36" s="19"/>
    </row>
    <row r="37" spans="1:6" ht="76.150000000000006" customHeight="1" x14ac:dyDescent="0.2">
      <c r="A37" s="2" t="s">
        <v>10</v>
      </c>
      <c r="B37" s="80" t="s">
        <v>52</v>
      </c>
      <c r="C37" s="81"/>
      <c r="D37" s="81"/>
      <c r="E37" s="81"/>
      <c r="F37" s="19"/>
    </row>
    <row r="38" spans="1:6" ht="12.2" customHeight="1" x14ac:dyDescent="0.2">
      <c r="B38" s="65"/>
      <c r="C38" s="69"/>
      <c r="D38" s="56"/>
      <c r="E38" s="69"/>
      <c r="F38" s="19"/>
    </row>
    <row r="39" spans="1:6" x14ac:dyDescent="0.2">
      <c r="A39" s="16"/>
      <c r="B39" s="32" t="s">
        <v>25</v>
      </c>
      <c r="C39" s="4" t="s">
        <v>6</v>
      </c>
      <c r="D39" s="57"/>
      <c r="E39" s="25">
        <v>0</v>
      </c>
      <c r="F39" s="19">
        <f t="shared" ref="F39:F40" si="0">D39*E39</f>
        <v>0</v>
      </c>
    </row>
    <row r="40" spans="1:6" x14ac:dyDescent="0.2">
      <c r="A40" s="16"/>
      <c r="B40" s="33" t="s">
        <v>26</v>
      </c>
      <c r="C40" s="4" t="s">
        <v>6</v>
      </c>
      <c r="D40" s="72">
        <v>65</v>
      </c>
      <c r="E40" s="25">
        <v>0</v>
      </c>
      <c r="F40" s="19">
        <f t="shared" si="0"/>
        <v>0</v>
      </c>
    </row>
    <row r="41" spans="1:6" x14ac:dyDescent="0.2">
      <c r="A41" s="34"/>
      <c r="B41" s="38"/>
      <c r="D41" s="60"/>
      <c r="E41" s="9"/>
      <c r="F41" s="9"/>
    </row>
    <row r="42" spans="1:6" ht="31.7" customHeight="1" x14ac:dyDescent="0.2">
      <c r="A42" s="2" t="s">
        <v>11</v>
      </c>
      <c r="B42" s="80" t="s">
        <v>42</v>
      </c>
      <c r="C42" s="81"/>
      <c r="D42" s="81"/>
      <c r="E42" s="81"/>
      <c r="F42" s="22"/>
    </row>
    <row r="43" spans="1:6" ht="12.2" customHeight="1" x14ac:dyDescent="0.2">
      <c r="B43" s="66"/>
      <c r="C43" s="66"/>
      <c r="D43" s="58"/>
      <c r="E43" s="66"/>
      <c r="F43" s="22"/>
    </row>
    <row r="44" spans="1:6" ht="15.75" x14ac:dyDescent="0.2">
      <c r="C44" s="14" t="s">
        <v>39</v>
      </c>
      <c r="D44" s="19">
        <v>10</v>
      </c>
      <c r="E44" s="25">
        <v>0</v>
      </c>
      <c r="F44" s="19">
        <f>D44*E44</f>
        <v>0</v>
      </c>
    </row>
    <row r="45" spans="1:6" x14ac:dyDescent="0.2">
      <c r="F45" s="5"/>
    </row>
    <row r="46" spans="1:6" ht="63" customHeight="1" x14ac:dyDescent="0.2">
      <c r="A46" s="2" t="s">
        <v>78</v>
      </c>
      <c r="B46" s="80" t="s">
        <v>43</v>
      </c>
      <c r="C46" s="81"/>
      <c r="D46" s="81"/>
      <c r="E46" s="81"/>
      <c r="F46" s="5"/>
    </row>
    <row r="47" spans="1:6" ht="11.25" customHeight="1" x14ac:dyDescent="0.2">
      <c r="B47" s="65"/>
      <c r="C47" s="69"/>
      <c r="D47" s="56"/>
      <c r="E47" s="69"/>
      <c r="F47" s="5"/>
    </row>
    <row r="48" spans="1:6" ht="15.75" x14ac:dyDescent="0.2">
      <c r="C48" s="14" t="s">
        <v>39</v>
      </c>
      <c r="D48" s="19">
        <v>20</v>
      </c>
      <c r="E48" s="25">
        <v>0</v>
      </c>
      <c r="F48" s="19">
        <f>D48*E48</f>
        <v>0</v>
      </c>
    </row>
    <row r="49" spans="1:6" x14ac:dyDescent="0.2">
      <c r="D49" s="64"/>
      <c r="E49" s="64"/>
      <c r="F49" s="5"/>
    </row>
    <row r="50" spans="1:6" ht="33.75" customHeight="1" x14ac:dyDescent="0.2">
      <c r="A50" s="2" t="s">
        <v>12</v>
      </c>
      <c r="B50" s="80" t="s">
        <v>44</v>
      </c>
      <c r="C50" s="81"/>
      <c r="D50" s="81"/>
      <c r="E50" s="81"/>
      <c r="F50" s="5"/>
    </row>
    <row r="51" spans="1:6" ht="14.25" customHeight="1" x14ac:dyDescent="0.2">
      <c r="B51" s="65"/>
      <c r="C51" s="69"/>
      <c r="D51" s="56"/>
      <c r="E51" s="69"/>
      <c r="F51" s="5"/>
    </row>
    <row r="52" spans="1:6" ht="15.75" x14ac:dyDescent="0.2">
      <c r="C52" s="14" t="s">
        <v>39</v>
      </c>
      <c r="D52" s="19">
        <v>15</v>
      </c>
      <c r="E52" s="25">
        <v>0</v>
      </c>
      <c r="F52" s="19">
        <f>D52*E52</f>
        <v>0</v>
      </c>
    </row>
    <row r="53" spans="1:6" x14ac:dyDescent="0.2">
      <c r="D53" s="64"/>
      <c r="E53" s="64"/>
      <c r="F53" s="5"/>
    </row>
    <row r="54" spans="1:6" ht="44.45" customHeight="1" x14ac:dyDescent="0.2">
      <c r="A54" s="2" t="s">
        <v>13</v>
      </c>
      <c r="B54" s="80" t="s">
        <v>45</v>
      </c>
      <c r="C54" s="81"/>
      <c r="D54" s="81"/>
      <c r="E54" s="81"/>
      <c r="F54" s="5"/>
    </row>
    <row r="55" spans="1:6" ht="12.75" customHeight="1" x14ac:dyDescent="0.2">
      <c r="B55" s="65"/>
      <c r="C55" s="69"/>
      <c r="D55" s="56"/>
      <c r="E55" s="69"/>
      <c r="F55" s="5"/>
    </row>
    <row r="56" spans="1:6" ht="15.75" x14ac:dyDescent="0.2">
      <c r="B56" s="28" t="s">
        <v>17</v>
      </c>
      <c r="C56" s="2" t="s">
        <v>39</v>
      </c>
      <c r="D56" s="9">
        <v>75</v>
      </c>
      <c r="E56" s="25">
        <v>0</v>
      </c>
      <c r="F56" s="19">
        <f>D56*E56</f>
        <v>0</v>
      </c>
    </row>
    <row r="57" spans="1:6" x14ac:dyDescent="0.2">
      <c r="F57" s="5"/>
    </row>
    <row r="58" spans="1:6" ht="112.15" customHeight="1" x14ac:dyDescent="0.2">
      <c r="A58" s="2" t="s">
        <v>14</v>
      </c>
      <c r="B58" s="80" t="s">
        <v>83</v>
      </c>
      <c r="C58" s="83"/>
      <c r="D58" s="83"/>
      <c r="E58" s="83"/>
      <c r="F58" s="5"/>
    </row>
    <row r="59" spans="1:6" ht="12.75" customHeight="1" x14ac:dyDescent="0.2">
      <c r="B59" s="65"/>
      <c r="C59" s="66"/>
      <c r="D59" s="58"/>
      <c r="E59" s="66"/>
      <c r="F59" s="5"/>
    </row>
    <row r="60" spans="1:6" x14ac:dyDescent="0.2">
      <c r="C60" s="2" t="s">
        <v>5</v>
      </c>
      <c r="D60" s="9">
        <v>3</v>
      </c>
      <c r="E60" s="25">
        <v>0</v>
      </c>
      <c r="F60" s="19">
        <f>D60*E60</f>
        <v>0</v>
      </c>
    </row>
    <row r="61" spans="1:6" x14ac:dyDescent="0.2">
      <c r="C61" s="2"/>
      <c r="D61" s="9"/>
      <c r="E61" s="18"/>
      <c r="F61" s="19"/>
    </row>
    <row r="62" spans="1:6" ht="110.85" customHeight="1" x14ac:dyDescent="0.2">
      <c r="A62" s="2" t="s">
        <v>22</v>
      </c>
      <c r="B62" s="80" t="s">
        <v>18</v>
      </c>
      <c r="C62" s="83"/>
      <c r="D62" s="83"/>
      <c r="E62" s="83"/>
      <c r="F62" s="5"/>
    </row>
    <row r="63" spans="1:6" ht="12.75" customHeight="1" x14ac:dyDescent="0.2">
      <c r="B63" s="65"/>
      <c r="C63" s="66"/>
      <c r="D63" s="58"/>
      <c r="E63" s="66"/>
      <c r="F63" s="5"/>
    </row>
    <row r="64" spans="1:6" x14ac:dyDescent="0.2">
      <c r="C64" s="2" t="s">
        <v>5</v>
      </c>
      <c r="D64" s="9">
        <v>3</v>
      </c>
      <c r="E64" s="25">
        <v>0</v>
      </c>
      <c r="F64" s="19">
        <f>D64*E64</f>
        <v>0</v>
      </c>
    </row>
    <row r="65" spans="1:6" x14ac:dyDescent="0.2">
      <c r="C65" s="2"/>
      <c r="D65" s="9"/>
      <c r="E65" s="18"/>
      <c r="F65" s="19"/>
    </row>
    <row r="66" spans="1:6" ht="66.2" customHeight="1" x14ac:dyDescent="0.2">
      <c r="A66" s="2" t="s">
        <v>23</v>
      </c>
      <c r="B66" s="84" t="s">
        <v>53</v>
      </c>
      <c r="C66" s="85"/>
      <c r="D66" s="85"/>
      <c r="E66" s="85"/>
      <c r="F66" s="21"/>
    </row>
    <row r="67" spans="1:6" ht="9" customHeight="1" x14ac:dyDescent="0.2">
      <c r="B67" s="67"/>
      <c r="C67" s="68"/>
      <c r="D67" s="58"/>
      <c r="E67" s="68"/>
      <c r="F67" s="21"/>
    </row>
    <row r="68" spans="1:6" x14ac:dyDescent="0.2">
      <c r="A68" s="16"/>
      <c r="B68" s="26"/>
      <c r="C68" s="14" t="s">
        <v>6</v>
      </c>
      <c r="D68" s="19">
        <v>5</v>
      </c>
      <c r="E68" s="25">
        <v>0</v>
      </c>
      <c r="F68" s="19">
        <f>D68*E68</f>
        <v>0</v>
      </c>
    </row>
    <row r="69" spans="1:6" x14ac:dyDescent="0.2">
      <c r="C69" s="2"/>
      <c r="D69" s="9"/>
      <c r="E69" s="18"/>
      <c r="F69" s="19"/>
    </row>
    <row r="70" spans="1:6" ht="32.25" customHeight="1" x14ac:dyDescent="0.2">
      <c r="A70" s="2" t="s">
        <v>24</v>
      </c>
      <c r="B70" s="80" t="s">
        <v>19</v>
      </c>
      <c r="C70" s="81"/>
      <c r="D70" s="81"/>
      <c r="E70" s="81"/>
      <c r="F70" s="5"/>
    </row>
    <row r="71" spans="1:6" ht="11.25" customHeight="1" x14ac:dyDescent="0.2">
      <c r="B71" s="65"/>
      <c r="C71" s="69"/>
      <c r="D71" s="56"/>
      <c r="E71" s="69"/>
      <c r="F71" s="5"/>
    </row>
    <row r="72" spans="1:6" x14ac:dyDescent="0.2">
      <c r="A72" s="34"/>
      <c r="B72" s="39" t="s">
        <v>34</v>
      </c>
      <c r="C72" s="4" t="s">
        <v>5</v>
      </c>
      <c r="D72" s="60">
        <v>1</v>
      </c>
      <c r="E72" s="25">
        <v>0</v>
      </c>
      <c r="F72" s="19">
        <f>D72*E72</f>
        <v>0</v>
      </c>
    </row>
    <row r="73" spans="1:6" x14ac:dyDescent="0.2">
      <c r="A73" s="34"/>
      <c r="B73" s="39" t="s">
        <v>54</v>
      </c>
      <c r="C73" s="4" t="s">
        <v>5</v>
      </c>
      <c r="D73" s="60">
        <v>2</v>
      </c>
      <c r="E73" s="25">
        <v>0</v>
      </c>
      <c r="F73" s="19">
        <f>D73*E73</f>
        <v>0</v>
      </c>
    </row>
    <row r="74" spans="1:6" x14ac:dyDescent="0.2">
      <c r="F74" s="5"/>
    </row>
    <row r="75" spans="1:6" ht="30.6" customHeight="1" x14ac:dyDescent="0.2">
      <c r="A75" s="2" t="s">
        <v>62</v>
      </c>
      <c r="B75" s="80" t="s">
        <v>20</v>
      </c>
      <c r="C75" s="81"/>
      <c r="D75" s="81"/>
      <c r="E75" s="81"/>
      <c r="F75" s="5"/>
    </row>
    <row r="76" spans="1:6" ht="12.2" customHeight="1" x14ac:dyDescent="0.2">
      <c r="B76" s="65"/>
      <c r="C76" s="69"/>
      <c r="D76" s="56"/>
      <c r="E76" s="69"/>
      <c r="F76" s="5"/>
    </row>
    <row r="77" spans="1:6" x14ac:dyDescent="0.2">
      <c r="B77" s="28" t="s">
        <v>21</v>
      </c>
      <c r="C77" s="2" t="s">
        <v>5</v>
      </c>
      <c r="D77" s="9">
        <v>3</v>
      </c>
      <c r="E77" s="25">
        <v>0</v>
      </c>
      <c r="F77" s="19">
        <f>D77*E77</f>
        <v>0</v>
      </c>
    </row>
    <row r="78" spans="1:6" x14ac:dyDescent="0.2">
      <c r="B78" s="28"/>
      <c r="C78" s="2"/>
      <c r="D78" s="9"/>
      <c r="E78" s="18"/>
      <c r="F78" s="19"/>
    </row>
    <row r="79" spans="1:6" ht="93.75" customHeight="1" x14ac:dyDescent="0.2">
      <c r="A79" s="2" t="s">
        <v>27</v>
      </c>
      <c r="B79" s="73" t="s">
        <v>15</v>
      </c>
      <c r="C79" s="73"/>
      <c r="D79" s="73"/>
      <c r="E79" s="73"/>
      <c r="F79" s="19"/>
    </row>
    <row r="80" spans="1:6" ht="11.25" customHeight="1" x14ac:dyDescent="0.2">
      <c r="B80" s="71"/>
      <c r="C80" s="71"/>
      <c r="D80" s="4"/>
      <c r="E80" s="71"/>
      <c r="F80" s="19"/>
    </row>
    <row r="81" spans="1:6" ht="15" customHeight="1" x14ac:dyDescent="0.2">
      <c r="A81" s="16"/>
      <c r="B81" s="24"/>
      <c r="C81" s="25" t="s">
        <v>5</v>
      </c>
      <c r="D81" s="61">
        <v>10</v>
      </c>
      <c r="E81" s="25">
        <v>0</v>
      </c>
      <c r="F81" s="19">
        <f>D81*E81</f>
        <v>0</v>
      </c>
    </row>
    <row r="82" spans="1:6" ht="12.75" customHeight="1" x14ac:dyDescent="0.2">
      <c r="B82" s="28"/>
      <c r="C82" s="2"/>
      <c r="D82" s="9"/>
      <c r="E82" s="18"/>
      <c r="F82" s="19"/>
    </row>
    <row r="83" spans="1:6" ht="69" customHeight="1" x14ac:dyDescent="0.2">
      <c r="A83" s="2" t="s">
        <v>28</v>
      </c>
      <c r="B83" s="80" t="s">
        <v>16</v>
      </c>
      <c r="C83" s="82"/>
      <c r="D83" s="82"/>
      <c r="E83" s="82"/>
      <c r="F83" s="21"/>
    </row>
    <row r="84" spans="1:6" ht="12.2" customHeight="1" x14ac:dyDescent="0.2">
      <c r="B84" s="65"/>
      <c r="C84" s="70"/>
      <c r="D84" s="58"/>
      <c r="E84" s="70"/>
      <c r="F84" s="21"/>
    </row>
    <row r="85" spans="1:6" x14ac:dyDescent="0.2">
      <c r="B85" s="26"/>
      <c r="C85" s="14" t="s">
        <v>6</v>
      </c>
      <c r="D85" s="19">
        <v>10</v>
      </c>
      <c r="E85" s="25">
        <v>0</v>
      </c>
      <c r="F85" s="19">
        <f>D85*E85</f>
        <v>0</v>
      </c>
    </row>
    <row r="86" spans="1:6" x14ac:dyDescent="0.2">
      <c r="B86" s="26"/>
      <c r="C86" s="14"/>
      <c r="D86" s="19"/>
      <c r="E86" s="25"/>
      <c r="F86" s="19"/>
    </row>
    <row r="87" spans="1:6" ht="29.45" customHeight="1" x14ac:dyDescent="0.2">
      <c r="A87" s="2" t="s">
        <v>79</v>
      </c>
      <c r="B87" s="73" t="s">
        <v>46</v>
      </c>
      <c r="C87" s="73"/>
      <c r="D87" s="73"/>
      <c r="E87" s="73"/>
      <c r="F87" s="5"/>
    </row>
    <row r="88" spans="1:6" ht="11.25" customHeight="1" x14ac:dyDescent="0.2">
      <c r="B88" s="71"/>
      <c r="C88" s="71"/>
      <c r="D88" s="4"/>
      <c r="E88" s="71"/>
      <c r="F88" s="5"/>
    </row>
    <row r="89" spans="1:6" ht="15.75" x14ac:dyDescent="0.2">
      <c r="B89" s="10" t="s">
        <v>47</v>
      </c>
      <c r="C89" s="4" t="s">
        <v>48</v>
      </c>
      <c r="D89" s="9">
        <v>20</v>
      </c>
      <c r="E89" s="25">
        <v>0</v>
      </c>
      <c r="F89" s="19">
        <f>D89*E89</f>
        <v>0</v>
      </c>
    </row>
    <row r="90" spans="1:6" x14ac:dyDescent="0.2">
      <c r="B90" s="10"/>
      <c r="D90" s="9"/>
      <c r="E90" s="9"/>
      <c r="F90" s="9"/>
    </row>
    <row r="91" spans="1:6" ht="30.2" customHeight="1" x14ac:dyDescent="0.2">
      <c r="A91" s="2" t="s">
        <v>80</v>
      </c>
      <c r="B91" s="73" t="s">
        <v>7</v>
      </c>
      <c r="C91" s="73"/>
      <c r="D91" s="73"/>
      <c r="E91" s="73"/>
      <c r="F91" s="9"/>
    </row>
    <row r="92" spans="1:6" ht="12.75" customHeight="1" x14ac:dyDescent="0.2">
      <c r="B92" s="71"/>
      <c r="C92" s="71"/>
      <c r="D92" s="4"/>
      <c r="E92" s="71"/>
      <c r="F92" s="9"/>
    </row>
    <row r="93" spans="1:6" x14ac:dyDescent="0.2">
      <c r="B93" s="10"/>
      <c r="C93" s="4" t="s">
        <v>6</v>
      </c>
      <c r="D93" s="9">
        <v>20</v>
      </c>
      <c r="E93" s="25">
        <v>0</v>
      </c>
      <c r="F93" s="19">
        <f>D93*E93</f>
        <v>0</v>
      </c>
    </row>
    <row r="94" spans="1:6" x14ac:dyDescent="0.2">
      <c r="B94" s="28"/>
      <c r="C94" s="2"/>
      <c r="D94" s="9"/>
      <c r="E94" s="18"/>
      <c r="F94" s="19"/>
    </row>
    <row r="95" spans="1:6" ht="64.5" customHeight="1" x14ac:dyDescent="0.2">
      <c r="A95" s="2" t="s">
        <v>35</v>
      </c>
      <c r="B95" s="80" t="s">
        <v>55</v>
      </c>
      <c r="C95" s="82"/>
      <c r="D95" s="82"/>
      <c r="E95" s="82"/>
      <c r="F95" s="21"/>
    </row>
    <row r="96" spans="1:6" ht="14.25" customHeight="1" x14ac:dyDescent="0.2">
      <c r="B96" s="67"/>
      <c r="C96" s="68"/>
      <c r="D96" s="58"/>
      <c r="E96" s="68"/>
      <c r="F96" s="21"/>
    </row>
    <row r="97" spans="1:6" ht="15.75" x14ac:dyDescent="0.2">
      <c r="B97" s="26"/>
      <c r="C97" s="14" t="s">
        <v>48</v>
      </c>
      <c r="D97" s="19">
        <v>20</v>
      </c>
      <c r="E97" s="25">
        <v>0</v>
      </c>
      <c r="F97" s="19">
        <f>D97*E97</f>
        <v>0</v>
      </c>
    </row>
    <row r="98" spans="1:6" x14ac:dyDescent="0.2">
      <c r="B98" s="28"/>
      <c r="C98" s="2"/>
      <c r="D98" s="9"/>
      <c r="E98" s="18"/>
      <c r="F98" s="19"/>
    </row>
    <row r="99" spans="1:6" ht="59.25" customHeight="1" x14ac:dyDescent="0.2">
      <c r="A99" s="2" t="s">
        <v>36</v>
      </c>
      <c r="B99" s="73" t="s">
        <v>49</v>
      </c>
      <c r="C99" s="73"/>
      <c r="D99" s="73"/>
      <c r="E99" s="73"/>
      <c r="F99" s="5"/>
    </row>
    <row r="100" spans="1:6" ht="13.7" customHeight="1" x14ac:dyDescent="0.2">
      <c r="B100" s="71"/>
      <c r="C100" s="71"/>
      <c r="D100" s="4"/>
      <c r="E100" s="71"/>
      <c r="F100" s="5"/>
    </row>
    <row r="101" spans="1:6" ht="15.75" x14ac:dyDescent="0.2">
      <c r="B101" s="10"/>
      <c r="C101" s="4" t="s">
        <v>48</v>
      </c>
      <c r="D101" s="9">
        <v>20</v>
      </c>
      <c r="E101" s="25">
        <v>0</v>
      </c>
      <c r="F101" s="19">
        <f>D101*E101</f>
        <v>0</v>
      </c>
    </row>
    <row r="102" spans="1:6" x14ac:dyDescent="0.2">
      <c r="B102" s="10"/>
      <c r="D102" s="9"/>
      <c r="E102" s="9"/>
      <c r="F102" s="9"/>
    </row>
    <row r="103" spans="1:6" ht="46.5" customHeight="1" x14ac:dyDescent="0.2">
      <c r="A103" s="34" t="s">
        <v>37</v>
      </c>
      <c r="B103" s="73" t="s">
        <v>50</v>
      </c>
      <c r="C103" s="73"/>
      <c r="D103" s="73"/>
      <c r="E103" s="73"/>
      <c r="F103" s="9"/>
    </row>
    <row r="104" spans="1:6" ht="12.75" customHeight="1" x14ac:dyDescent="0.2">
      <c r="A104" s="34"/>
      <c r="B104" s="71"/>
      <c r="C104" s="71"/>
      <c r="D104" s="4"/>
      <c r="E104" s="71"/>
      <c r="F104" s="9"/>
    </row>
    <row r="105" spans="1:6" ht="15.75" x14ac:dyDescent="0.2">
      <c r="A105" s="34"/>
      <c r="B105" s="36" t="s">
        <v>30</v>
      </c>
      <c r="C105" s="4" t="s">
        <v>39</v>
      </c>
      <c r="D105" s="62">
        <v>8</v>
      </c>
      <c r="E105" s="25">
        <v>0</v>
      </c>
      <c r="F105" s="19">
        <f>D105*E105</f>
        <v>0</v>
      </c>
    </row>
    <row r="106" spans="1:6" x14ac:dyDescent="0.2">
      <c r="A106" s="34"/>
      <c r="B106" s="36" t="s">
        <v>31</v>
      </c>
      <c r="C106" s="14" t="s">
        <v>32</v>
      </c>
      <c r="D106" s="60">
        <v>290</v>
      </c>
      <c r="E106" s="25">
        <v>0</v>
      </c>
      <c r="F106" s="19">
        <f>D106*E106</f>
        <v>0</v>
      </c>
    </row>
    <row r="107" spans="1:6" x14ac:dyDescent="0.2">
      <c r="A107" s="34"/>
      <c r="B107" s="36"/>
      <c r="C107" s="35"/>
      <c r="D107" s="60"/>
    </row>
    <row r="108" spans="1:6" ht="83.25" customHeight="1" x14ac:dyDescent="0.2">
      <c r="A108" s="34" t="s">
        <v>81</v>
      </c>
      <c r="B108" s="73" t="s">
        <v>51</v>
      </c>
      <c r="C108" s="73"/>
      <c r="D108" s="73"/>
      <c r="E108" s="73"/>
    </row>
    <row r="109" spans="1:6" ht="15" customHeight="1" x14ac:dyDescent="0.2">
      <c r="A109" s="34"/>
      <c r="B109" s="71"/>
      <c r="C109" s="71"/>
      <c r="D109" s="4"/>
      <c r="E109" s="71"/>
    </row>
    <row r="110" spans="1:6" x14ac:dyDescent="0.2">
      <c r="A110"/>
      <c r="B110" s="36"/>
      <c r="C110" s="35" t="s">
        <v>33</v>
      </c>
      <c r="D110" s="60">
        <v>15</v>
      </c>
      <c r="E110" s="25">
        <v>0</v>
      </c>
      <c r="F110" s="19">
        <f>D110*E110</f>
        <v>0</v>
      </c>
    </row>
    <row r="111" spans="1:6" x14ac:dyDescent="0.2">
      <c r="A111" s="34"/>
      <c r="B111" s="37"/>
      <c r="C111" s="35"/>
      <c r="D111" s="60"/>
    </row>
    <row r="112" spans="1:6" x14ac:dyDescent="0.2">
      <c r="A112" s="34"/>
      <c r="B112" s="38"/>
      <c r="D112" s="60"/>
      <c r="E112" s="9"/>
      <c r="F112" s="9"/>
    </row>
    <row r="113" spans="1:8" ht="26.1" customHeight="1" x14ac:dyDescent="0.2">
      <c r="A113" s="15"/>
      <c r="B113" s="74" t="s">
        <v>29</v>
      </c>
      <c r="C113" s="75"/>
      <c r="D113" s="75"/>
      <c r="E113" s="75"/>
      <c r="F113" s="20">
        <f>SUM(F23:F111)</f>
        <v>0</v>
      </c>
      <c r="H113" s="53"/>
    </row>
    <row r="114" spans="1:8" x14ac:dyDescent="0.2">
      <c r="A114" s="34"/>
      <c r="B114" s="38"/>
      <c r="D114" s="60"/>
      <c r="E114" s="9"/>
      <c r="F114" s="9"/>
    </row>
    <row r="115" spans="1:8" x14ac:dyDescent="0.2">
      <c r="A115" s="34"/>
      <c r="B115" s="38"/>
      <c r="D115" s="60"/>
      <c r="E115" s="9"/>
      <c r="F115" s="9"/>
      <c r="H115" s="63"/>
    </row>
    <row r="116" spans="1:8" x14ac:dyDescent="0.2">
      <c r="A116" s="34"/>
      <c r="B116" s="38"/>
      <c r="D116" s="60"/>
      <c r="E116" s="9"/>
      <c r="F116" s="9"/>
    </row>
    <row r="117" spans="1:8" x14ac:dyDescent="0.2">
      <c r="A117" s="34"/>
      <c r="B117" s="38"/>
      <c r="D117" s="60"/>
      <c r="E117" s="9"/>
      <c r="F117" s="9"/>
    </row>
    <row r="118" spans="1:8" ht="20.25" x14ac:dyDescent="0.3">
      <c r="A118" s="76" t="s">
        <v>63</v>
      </c>
      <c r="B118" s="77"/>
      <c r="C118" s="77"/>
      <c r="D118" s="77"/>
      <c r="E118" s="77"/>
      <c r="F118" s="77"/>
    </row>
    <row r="119" spans="1:8" x14ac:dyDescent="0.2">
      <c r="A119" s="34"/>
      <c r="B119" s="38"/>
      <c r="D119" s="60"/>
      <c r="E119" s="9"/>
      <c r="F119" s="9"/>
    </row>
    <row r="120" spans="1:8" x14ac:dyDescent="0.2">
      <c r="A120" s="34"/>
      <c r="B120" s="38"/>
      <c r="D120" s="60"/>
      <c r="E120" s="9"/>
      <c r="F120" s="9"/>
    </row>
    <row r="121" spans="1:8" x14ac:dyDescent="0.2">
      <c r="A121" s="34"/>
      <c r="B121" s="38"/>
      <c r="D121" s="60"/>
      <c r="E121" s="9"/>
      <c r="F121" s="9"/>
    </row>
    <row r="122" spans="1:8" x14ac:dyDescent="0.2">
      <c r="A122" s="34"/>
      <c r="B122" s="38"/>
      <c r="D122" s="60"/>
      <c r="E122" s="9"/>
      <c r="F122" s="9"/>
    </row>
    <row r="123" spans="1:8" x14ac:dyDescent="0.2">
      <c r="A123" s="34"/>
      <c r="B123" s="38"/>
      <c r="D123" s="60"/>
      <c r="E123" s="9"/>
      <c r="F123" s="9"/>
    </row>
    <row r="124" spans="1:8" x14ac:dyDescent="0.2">
      <c r="A124" s="34"/>
      <c r="B124" s="38"/>
      <c r="D124" s="60"/>
      <c r="E124" s="9"/>
      <c r="F124" s="9"/>
    </row>
    <row r="125" spans="1:8" x14ac:dyDescent="0.2">
      <c r="A125" s="34"/>
      <c r="B125" s="38"/>
      <c r="C125" s="35"/>
      <c r="D125" s="60"/>
    </row>
    <row r="126" spans="1:8" ht="26.1" customHeight="1" x14ac:dyDescent="0.2">
      <c r="A126" s="49"/>
      <c r="B126" s="78" t="s">
        <v>64</v>
      </c>
      <c r="C126" s="79"/>
      <c r="D126" s="79"/>
      <c r="E126" s="79"/>
      <c r="F126" s="50">
        <f>F113</f>
        <v>0</v>
      </c>
    </row>
    <row r="128" spans="1:8" ht="26.1" customHeight="1" x14ac:dyDescent="0.2">
      <c r="A128" s="45"/>
      <c r="B128" s="29" t="s">
        <v>65</v>
      </c>
      <c r="C128" s="46"/>
      <c r="D128" s="59"/>
      <c r="E128" s="47"/>
      <c r="F128" s="48">
        <f>F126*25%</f>
        <v>0</v>
      </c>
    </row>
    <row r="129" spans="1:7" x14ac:dyDescent="0.2">
      <c r="B129" s="17"/>
      <c r="C129" s="14"/>
      <c r="D129" s="22"/>
      <c r="E129" s="25"/>
      <c r="F129" s="23"/>
    </row>
    <row r="130" spans="1:7" ht="26.45" customHeight="1" x14ac:dyDescent="0.2">
      <c r="A130" s="45"/>
      <c r="B130" s="29" t="s">
        <v>66</v>
      </c>
      <c r="C130" s="30"/>
      <c r="D130" s="59"/>
      <c r="E130" s="31"/>
      <c r="F130" s="48">
        <f>F126+F128</f>
        <v>0</v>
      </c>
    </row>
    <row r="133" spans="1:7" s="51" customFormat="1" ht="15" x14ac:dyDescent="0.25">
      <c r="A133" s="52"/>
      <c r="B133" s="2"/>
      <c r="C133" s="71"/>
      <c r="D133" s="4"/>
      <c r="E133" s="1" t="s">
        <v>68</v>
      </c>
      <c r="F133" s="53"/>
      <c r="G133" s="54"/>
    </row>
    <row r="134" spans="1:7" s="51" customFormat="1" ht="15" x14ac:dyDescent="0.25">
      <c r="A134" s="52"/>
      <c r="B134" s="2"/>
      <c r="C134" s="71"/>
      <c r="D134" s="4"/>
      <c r="E134" s="1"/>
      <c r="F134" s="53"/>
      <c r="G134" s="54"/>
    </row>
    <row r="135" spans="1:7" s="51" customFormat="1" ht="15" x14ac:dyDescent="0.25">
      <c r="A135" s="52"/>
      <c r="B135" s="2"/>
      <c r="C135" s="71"/>
      <c r="D135" s="4"/>
      <c r="E135" s="1"/>
      <c r="F135" s="53"/>
      <c r="G135" s="54"/>
    </row>
    <row r="136" spans="1:7" s="51" customFormat="1" ht="15" x14ac:dyDescent="0.25">
      <c r="A136" s="52"/>
      <c r="B136" s="2"/>
      <c r="C136" s="71"/>
      <c r="D136" s="4"/>
      <c r="E136" s="14"/>
      <c r="F136" s="53"/>
      <c r="G136" s="54"/>
    </row>
    <row r="137" spans="1:7" s="51" customFormat="1" ht="15" x14ac:dyDescent="0.25">
      <c r="A137" s="52"/>
      <c r="B137" s="2"/>
      <c r="C137" s="71"/>
      <c r="D137" s="4"/>
      <c r="E137" s="14"/>
      <c r="F137" s="53"/>
      <c r="G137" s="54"/>
    </row>
    <row r="138" spans="1:7" s="51" customFormat="1" ht="15" x14ac:dyDescent="0.25">
      <c r="A138" s="52"/>
      <c r="B138" s="2"/>
      <c r="C138" s="55"/>
      <c r="D138" s="4"/>
      <c r="E138" s="14"/>
      <c r="F138" s="53"/>
      <c r="G138" s="54"/>
    </row>
    <row r="139" spans="1:7" s="51" customFormat="1" ht="15" x14ac:dyDescent="0.25">
      <c r="A139" s="52"/>
      <c r="B139" s="2"/>
      <c r="C139" s="71"/>
      <c r="D139" s="4"/>
      <c r="E139" s="1"/>
      <c r="F139" s="53"/>
      <c r="G139" s="54"/>
    </row>
    <row r="140" spans="1:7" s="51" customFormat="1" ht="15" x14ac:dyDescent="0.25">
      <c r="A140" s="2"/>
      <c r="B140" s="2"/>
      <c r="C140" s="71"/>
      <c r="D140" s="4"/>
      <c r="E140" s="1"/>
      <c r="F140" s="53"/>
      <c r="G140" s="54"/>
    </row>
    <row r="141" spans="1:7" s="51" customFormat="1" ht="15" x14ac:dyDescent="0.25">
      <c r="A141" s="2"/>
      <c r="B141" s="2"/>
      <c r="C141" s="71"/>
      <c r="D141" s="4"/>
      <c r="E141" s="1"/>
      <c r="F141" s="53"/>
      <c r="G141" s="54"/>
    </row>
    <row r="142" spans="1:7" s="51" customFormat="1" ht="15" x14ac:dyDescent="0.25">
      <c r="A142" s="2"/>
      <c r="B142" s="2"/>
      <c r="C142" s="71"/>
      <c r="D142" s="4"/>
      <c r="E142" s="1"/>
      <c r="F142" s="53"/>
      <c r="G142" s="54"/>
    </row>
    <row r="143" spans="1:7" s="51" customFormat="1" ht="15" x14ac:dyDescent="0.25">
      <c r="A143" s="1"/>
      <c r="B143" s="2"/>
      <c r="C143" s="71"/>
      <c r="D143" s="4"/>
      <c r="E143" s="1"/>
      <c r="F143" s="53"/>
      <c r="G143" s="54"/>
    </row>
    <row r="144" spans="1:7" s="51" customFormat="1" ht="15" x14ac:dyDescent="0.25">
      <c r="A144" s="2"/>
      <c r="B144" s="2"/>
      <c r="C144" s="71"/>
      <c r="D144" s="4"/>
      <c r="E144" s="1"/>
      <c r="F144" s="53"/>
      <c r="G144" s="54"/>
    </row>
    <row r="145" spans="1:7" s="51" customFormat="1" ht="15" x14ac:dyDescent="0.25">
      <c r="A145" s="2"/>
      <c r="B145" s="2"/>
      <c r="C145" s="71"/>
      <c r="D145" s="4"/>
      <c r="E145" s="1"/>
      <c r="F145" s="53"/>
      <c r="G145" s="54"/>
    </row>
  </sheetData>
  <mergeCells count="30">
    <mergeCell ref="B21:E21"/>
    <mergeCell ref="A1:F1"/>
    <mergeCell ref="A3:F3"/>
    <mergeCell ref="B8:E8"/>
    <mergeCell ref="B12:E12"/>
    <mergeCell ref="B17:E17"/>
    <mergeCell ref="B70:E70"/>
    <mergeCell ref="B25:E25"/>
    <mergeCell ref="B29:E29"/>
    <mergeCell ref="B33:E33"/>
    <mergeCell ref="B37:E37"/>
    <mergeCell ref="B42:E42"/>
    <mergeCell ref="B46:E46"/>
    <mergeCell ref="B50:E50"/>
    <mergeCell ref="B54:E54"/>
    <mergeCell ref="B58:E58"/>
    <mergeCell ref="B62:E62"/>
    <mergeCell ref="B66:E66"/>
    <mergeCell ref="B126:E126"/>
    <mergeCell ref="B75:E75"/>
    <mergeCell ref="B79:E79"/>
    <mergeCell ref="B83:E83"/>
    <mergeCell ref="B87:E87"/>
    <mergeCell ref="B91:E91"/>
    <mergeCell ref="B95:E95"/>
    <mergeCell ref="B99:E99"/>
    <mergeCell ref="B103:E103"/>
    <mergeCell ref="B108:E108"/>
    <mergeCell ref="B113:E113"/>
    <mergeCell ref="A118:F1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Troškovnik-za ponuditelje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 Party</dc:creator>
  <cp:lastModifiedBy>Alja Udovičić</cp:lastModifiedBy>
  <cp:lastPrinted>2025-10-14T05:59:21Z</cp:lastPrinted>
  <dcterms:created xsi:type="dcterms:W3CDTF">2007-03-19T16:33:39Z</dcterms:created>
  <dcterms:modified xsi:type="dcterms:W3CDTF">2025-11-17T13:18:30Z</dcterms:modified>
</cp:coreProperties>
</file>